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min\_MyWebs\_Paroisses-PLL\Pages\Fichiers\StVincent\"/>
    </mc:Choice>
  </mc:AlternateContent>
  <bookViews>
    <workbookView xWindow="0" yWindow="0" windowWidth="25200" windowHeight="11985" tabRatio="502"/>
  </bookViews>
  <sheets>
    <sheet name="Locmiquelic" sheetId="1" r:id="rId1"/>
  </sheets>
  <calcPr calcId="152511"/>
</workbook>
</file>

<file path=xl/calcChain.xml><?xml version="1.0" encoding="utf-8"?>
<calcChain xmlns="http://schemas.openxmlformats.org/spreadsheetml/2006/main">
  <c r="I34" i="1" l="1"/>
  <c r="F34" i="1"/>
  <c r="I33" i="1"/>
  <c r="F33" i="1"/>
  <c r="I15" i="1"/>
  <c r="F15" i="1"/>
  <c r="I32" i="1"/>
  <c r="F32" i="1"/>
  <c r="F31" i="1"/>
  <c r="I30" i="1"/>
  <c r="F30" i="1"/>
  <c r="I29" i="1"/>
  <c r="F29" i="1"/>
  <c r="F28" i="1"/>
  <c r="I19" i="1"/>
  <c r="F19" i="1"/>
  <c r="I27" i="1"/>
  <c r="F27" i="1"/>
  <c r="F18" i="1"/>
  <c r="I26" i="1"/>
  <c r="F26" i="1"/>
  <c r="A25" i="1"/>
  <c r="I24" i="1"/>
  <c r="F24" i="1"/>
  <c r="I23" i="1"/>
  <c r="F23" i="1"/>
  <c r="I22" i="1"/>
  <c r="F22" i="1"/>
  <c r="F21" i="1"/>
  <c r="F20" i="1"/>
  <c r="I14" i="1"/>
  <c r="F14" i="1"/>
  <c r="I13" i="1"/>
  <c r="F13" i="1"/>
  <c r="I12" i="1"/>
  <c r="F12" i="1"/>
  <c r="I11" i="1"/>
  <c r="F11" i="1"/>
  <c r="I9" i="1"/>
  <c r="F9" i="1"/>
  <c r="I8" i="1"/>
  <c r="F8" i="1"/>
  <c r="I7" i="1"/>
  <c r="F7" i="1"/>
  <c r="I6" i="1"/>
  <c r="F6" i="1"/>
  <c r="I5" i="1"/>
  <c r="F5" i="1"/>
  <c r="I4" i="1"/>
  <c r="F4" i="1"/>
  <c r="I3" i="1"/>
  <c r="F3" i="1"/>
  <c r="A2" i="1"/>
  <c r="F1" i="1"/>
  <c r="A1" i="1"/>
</calcChain>
</file>

<file path=xl/sharedStrings.xml><?xml version="1.0" encoding="utf-8"?>
<sst xmlns="http://schemas.openxmlformats.org/spreadsheetml/2006/main" count="145" uniqueCount="93">
  <si>
    <t>SAINT JOSEPH AR MOR
PORT-LOUIS  -  LOCMIQUELIC</t>
  </si>
  <si>
    <t>Mail : 
stvincentdepaul56570
@gmail.com</t>
  </si>
  <si>
    <t xml:space="preserve">Année Agrégation : </t>
  </si>
  <si>
    <t>N° Paris : 1262107</t>
  </si>
  <si>
    <t>Sexe</t>
  </si>
  <si>
    <t>Retraité</t>
  </si>
  <si>
    <t>Année</t>
  </si>
  <si>
    <t>Age</t>
  </si>
  <si>
    <t>Année adhésion</t>
  </si>
  <si>
    <t>Profession</t>
  </si>
  <si>
    <r>
      <t xml:space="preserve">Présidente
</t>
    </r>
    <r>
      <rPr>
        <b/>
        <sz val="9"/>
        <color indexed="8"/>
        <rFont val="Arial"/>
        <family val="2"/>
      </rPr>
      <t>Année élection : 2021</t>
    </r>
  </si>
  <si>
    <t>Mme</t>
  </si>
  <si>
    <t>SERVEL Hélène</t>
  </si>
  <si>
    <t>17 rue du Général de Gaulle
56570 LOCMIQUELIC
  stvincentdepaul56570@gmail.com</t>
  </si>
  <si>
    <t xml:space="preserve">
06 19 23 83 39</t>
  </si>
  <si>
    <t>oui</t>
  </si>
  <si>
    <t>Vice-Président</t>
  </si>
  <si>
    <t>M.</t>
  </si>
  <si>
    <t>AUMONNIER Maugan</t>
  </si>
  <si>
    <t>61 rue Henri Sellier
56570 LOCMIQUELIC
  mauganau@protonmail.com</t>
  </si>
  <si>
    <t xml:space="preserve">
06 63 93 58 11</t>
  </si>
  <si>
    <t>non</t>
  </si>
  <si>
    <t>Atsem</t>
  </si>
  <si>
    <t>Secrétaire</t>
  </si>
  <si>
    <t>FOUBERT Valentine</t>
  </si>
  <si>
    <t>22 rue de la Citadelle
56290 PORT-LOUIS
  valentine.foubert@wanadoo.fr</t>
  </si>
  <si>
    <t xml:space="preserve">
06 99 22 50 04</t>
  </si>
  <si>
    <t>Trésorier</t>
  </si>
  <si>
    <t>GILLARD Chantal</t>
  </si>
  <si>
    <t>11 avenue de Kerzo
56290 PORT-LOUIS
 jp_gillard@hotmail.com</t>
  </si>
  <si>
    <t xml:space="preserve">
06 62 75 50 69</t>
  </si>
  <si>
    <t>Conseiller Spirituel</t>
  </si>
  <si>
    <t>SERVEL Luc</t>
  </si>
  <si>
    <t>02 97 33 91 12</t>
  </si>
  <si>
    <t>Animateur Spirituel</t>
  </si>
  <si>
    <t>RAVAOARIMANA Mariette</t>
  </si>
  <si>
    <t>rue du Presbytère
56570 LOCMIQUELIC
  mariette.smmi@gmail.com</t>
  </si>
  <si>
    <t xml:space="preserve">
07 68 25 09 09</t>
  </si>
  <si>
    <t>Sans</t>
  </si>
  <si>
    <t>Responsable Com</t>
  </si>
  <si>
    <t>BOURDIEC Jean-Pierre</t>
  </si>
  <si>
    <t>23 rue Auguste Brizeux
56290 PORT-LOUIS
  bourdiec.sip@wanadoo.fr</t>
  </si>
  <si>
    <t xml:space="preserve">
06 45 60 46 96</t>
  </si>
  <si>
    <t>BOURDIEC Suzanne</t>
  </si>
  <si>
    <t xml:space="preserve">
06 71 25 71 87</t>
  </si>
  <si>
    <t>Membres</t>
  </si>
  <si>
    <t>LE COINTRE Anne</t>
  </si>
  <si>
    <t>Bramroch 
56670 RIANTEC
  a.y.lecointre@free.fr</t>
  </si>
  <si>
    <t xml:space="preserve">02 97 11 04 92 </t>
  </si>
  <si>
    <t>LE GOFF Vincent</t>
  </si>
  <si>
    <t>35 rue ingénieur général Winter
56290 PORT-LOUIS
  legoff.vm2716@orange.fr</t>
  </si>
  <si>
    <t xml:space="preserve">
06 70 06 19 48</t>
  </si>
  <si>
    <t>LEROLLE-DEZANCOURT Béatrice</t>
  </si>
  <si>
    <t>18 rue des Dames
56290 PORT-LOUIS</t>
  </si>
  <si>
    <t xml:space="preserve">
06 30 90 71 47</t>
  </si>
  <si>
    <t>Compagnon Ozanam</t>
  </si>
  <si>
    <t>BOULLY Angèle</t>
  </si>
  <si>
    <t>11 Chemin des Lavandières
56700 KERVIGNAC
  boully-balihaut.angele@orange.fr</t>
  </si>
  <si>
    <t xml:space="preserve">
06 70 51 29 80</t>
  </si>
  <si>
    <t>CHANTRIAUX Louis</t>
  </si>
  <si>
    <t xml:space="preserve">
06 66 88 80 38</t>
  </si>
  <si>
    <t>FOUBERT Damien</t>
  </si>
  <si>
    <t>22 rue de la Citadelle
56290 PORT-LOUIS
  damien.foubert@wanadoo.fr</t>
  </si>
  <si>
    <t xml:space="preserve"> 
06 84 62 45 36</t>
  </si>
  <si>
    <t>GILLARD Jean-Paul</t>
  </si>
  <si>
    <t>11 bis avenue de Kerzo
56290 PORT-LOUIS
  jp_gillard@hotmail.com</t>
  </si>
  <si>
    <t xml:space="preserve">
06 64 73 76 64</t>
  </si>
  <si>
    <t>GOUELLO Alain</t>
  </si>
  <si>
    <t xml:space="preserve">
  alaingouello@gmail.com</t>
  </si>
  <si>
    <t>GUIDON Gilles</t>
  </si>
  <si>
    <t>8 promenade François Buffet
56290 PORT-LOUIS
  n_guidon@yahoo.fr</t>
  </si>
  <si>
    <t xml:space="preserve">
06 01 45 03 17</t>
  </si>
  <si>
    <t>GUIDON Nicole</t>
  </si>
  <si>
    <t xml:space="preserve">
06 10 52 44 04</t>
  </si>
  <si>
    <t>GUIHENEUC Gaëtane</t>
  </si>
  <si>
    <t xml:space="preserve">
  marc.guiheneuc@wanadoo.fr</t>
  </si>
  <si>
    <t xml:space="preserve">
06 81 82 55 76</t>
  </si>
  <si>
    <t>GUILLOT Marion</t>
  </si>
  <si>
    <t>13 rue de la Pointe
56290 PORT-LOUIS
  marion_guillot@hotmail.fr</t>
  </si>
  <si>
    <t xml:space="preserve">
06 06 75 26 16</t>
  </si>
  <si>
    <t>JOUANNO Alain</t>
  </si>
  <si>
    <t xml:space="preserve">
  alain.jouanno0933@orange.fr</t>
  </si>
  <si>
    <t xml:space="preserve">
06 84 21 02 75</t>
  </si>
  <si>
    <t>VIDECOQ Philippe</t>
  </si>
  <si>
    <t>20 rue de la République
56570 LOCMIQUELIC
  philippe.videcoq@cegetel.net</t>
  </si>
  <si>
    <t xml:space="preserve">
06 84 59 25 80</t>
  </si>
  <si>
    <t>retraitée</t>
  </si>
  <si>
    <t>retraité</t>
  </si>
  <si>
    <t>religieuse</t>
  </si>
  <si>
    <t xml:space="preserve">Mme </t>
  </si>
  <si>
    <t xml:space="preserve">PENQUERC'H Dominique </t>
  </si>
  <si>
    <t>F</t>
  </si>
  <si>
    <t>13 avenue du Château de Kerzo 56290 PORT-LOUIS domi.penquerch@gmail.com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</si>
</sst>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&quot; &quot;&quot;membres&quot;"/>
    <numFmt numFmtId="165" formatCode="#&quot; &quot;&quot;Vincentiens&quot;"/>
    <numFmt numFmtId="166" formatCode="#&quot; &quot;&quot;Compagnons Ozanam&quot;"/>
  </numFmts>
  <fonts count="11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6"/>
      <color indexed="8"/>
      <name val="Arial"/>
      <family val="2"/>
    </font>
    <font>
      <sz val="6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Fill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top" wrapText="1"/>
    </xf>
    <xf numFmtId="0" fontId="0" fillId="0" borderId="11" xfId="0" applyBorder="1" applyAlignment="1">
      <alignment horizontal="center" vertical="center" wrapText="1"/>
    </xf>
    <xf numFmtId="0" fontId="7" fillId="0" borderId="12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Fill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8" fillId="0" borderId="16" xfId="0" applyFont="1" applyBorder="1"/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4" fillId="4" borderId="9" xfId="0" applyFont="1" applyFill="1" applyBorder="1" applyAlignment="1">
      <alignment vertical="top" wrapText="1"/>
    </xf>
    <xf numFmtId="0" fontId="4" fillId="4" borderId="10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vertical="top"/>
    </xf>
    <xf numFmtId="0" fontId="1" fillId="5" borderId="12" xfId="0" applyFont="1" applyFill="1" applyBorder="1" applyAlignment="1">
      <alignment vertical="top" wrapText="1"/>
    </xf>
    <xf numFmtId="0" fontId="1" fillId="5" borderId="8" xfId="0" applyFont="1" applyFill="1" applyBorder="1" applyAlignment="1">
      <alignment vertical="top" wrapText="1"/>
    </xf>
    <xf numFmtId="0" fontId="1" fillId="5" borderId="9" xfId="0" applyFont="1" applyFill="1" applyBorder="1" applyAlignment="1">
      <alignment vertical="top" wrapText="1"/>
    </xf>
    <xf numFmtId="0" fontId="4" fillId="5" borderId="9" xfId="0" applyFont="1" applyFill="1" applyBorder="1" applyAlignment="1">
      <alignment vertical="top" wrapText="1"/>
    </xf>
    <xf numFmtId="0" fontId="4" fillId="5" borderId="10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5" borderId="0" xfId="0" applyFill="1"/>
    <xf numFmtId="0" fontId="1" fillId="6" borderId="12" xfId="0" applyFont="1" applyFill="1" applyBorder="1" applyAlignment="1">
      <alignment vertical="top" wrapText="1"/>
    </xf>
    <xf numFmtId="0" fontId="0" fillId="6" borderId="0" xfId="0" applyFill="1"/>
    <xf numFmtId="0" fontId="7" fillId="4" borderId="8" xfId="0" applyFont="1" applyFill="1" applyBorder="1" applyAlignment="1">
      <alignment vertical="top" wrapText="1"/>
    </xf>
    <xf numFmtId="0" fontId="7" fillId="4" borderId="9" xfId="0" applyFont="1" applyFill="1" applyBorder="1" applyAlignment="1">
      <alignment vertical="top" wrapText="1"/>
    </xf>
    <xf numFmtId="0" fontId="8" fillId="4" borderId="9" xfId="0" applyFont="1" applyFill="1" applyBorder="1" applyAlignment="1">
      <alignment vertical="top" wrapText="1"/>
    </xf>
    <xf numFmtId="0" fontId="8" fillId="4" borderId="10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 wrapText="1"/>
    </xf>
    <xf numFmtId="165" fontId="1" fillId="3" borderId="4" xfId="0" applyNumberFormat="1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166" fontId="1" fillId="3" borderId="2" xfId="0" applyNumberFormat="1" applyFont="1" applyFill="1" applyBorder="1" applyAlignment="1">
      <alignment horizontal="center" vertical="center" wrapText="1"/>
    </xf>
    <xf numFmtId="166" fontId="1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vincentdepaul5657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Normal="100" workbookViewId="0">
      <selection activeCell="O13" sqref="O13"/>
    </sheetView>
  </sheetViews>
  <sheetFormatPr baseColWidth="10" defaultRowHeight="15" x14ac:dyDescent="0.25"/>
  <cols>
    <col min="1" max="1" width="17.28515625" customWidth="1"/>
    <col min="2" max="2" width="6" customWidth="1"/>
    <col min="3" max="3" width="23.28515625" customWidth="1"/>
    <col min="4" max="4" width="29.7109375" customWidth="1"/>
    <col min="5" max="5" width="12.85546875" customWidth="1"/>
    <col min="6" max="6" width="6.42578125" customWidth="1"/>
    <col min="7" max="7" width="6.5703125" customWidth="1"/>
    <col min="8" max="8" width="7.42578125" customWidth="1"/>
    <col min="9" max="9" width="5.5703125" customWidth="1"/>
    <col min="10" max="10" width="8" customWidth="1"/>
  </cols>
  <sheetData>
    <row r="1" spans="1:11" ht="59.25" customHeight="1" thickBot="1" x14ac:dyDescent="0.3">
      <c r="A1" s="1">
        <f>COUNTA(C3:C34)</f>
        <v>23</v>
      </c>
      <c r="B1" s="2"/>
      <c r="C1" s="62" t="s">
        <v>0</v>
      </c>
      <c r="D1" s="62"/>
      <c r="E1" s="3" t="s">
        <v>1</v>
      </c>
      <c r="F1" s="4" t="str">
        <f>IF(B1="","",IF(B1="Mme","F",IF(B1="Mlle","F",IF(B1="Sœur","F","H"))))</f>
        <v/>
      </c>
      <c r="G1" s="5"/>
      <c r="J1" s="5"/>
      <c r="K1" s="6"/>
    </row>
    <row r="2" spans="1:11" ht="36.75" thickBot="1" x14ac:dyDescent="0.3">
      <c r="A2" s="63">
        <f>COUNTA(C3:C24)</f>
        <v>15</v>
      </c>
      <c r="B2" s="64"/>
      <c r="C2" s="65"/>
      <c r="D2" s="7" t="s">
        <v>2</v>
      </c>
      <c r="E2" s="8" t="s">
        <v>3</v>
      </c>
      <c r="F2" s="9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</row>
    <row r="3" spans="1:11" ht="45" customHeight="1" x14ac:dyDescent="0.25">
      <c r="A3" s="11" t="s">
        <v>10</v>
      </c>
      <c r="B3" s="12" t="s">
        <v>11</v>
      </c>
      <c r="C3" s="13" t="s">
        <v>12</v>
      </c>
      <c r="D3" s="14" t="s">
        <v>13</v>
      </c>
      <c r="E3" s="15" t="s">
        <v>14</v>
      </c>
      <c r="F3" s="16" t="str">
        <f t="shared" ref="F3:F24" si="0">IF(B3="","",IF(B3="Mme","F",IF(B3="Mlle","F",IF(B3="Sœur","F","H"))))</f>
        <v>F</v>
      </c>
      <c r="G3" s="17" t="s">
        <v>15</v>
      </c>
      <c r="H3" s="18">
        <v>1965</v>
      </c>
      <c r="I3" s="18">
        <f t="shared" ref="I3:I14" ca="1" si="1">IF(H3="","",YEAR(NOW())-H3)</f>
        <v>58</v>
      </c>
      <c r="J3" s="18">
        <v>2021</v>
      </c>
      <c r="K3" s="19" t="s">
        <v>86</v>
      </c>
    </row>
    <row r="4" spans="1:11" ht="45" customHeight="1" x14ac:dyDescent="0.25">
      <c r="A4" s="20" t="s">
        <v>16</v>
      </c>
      <c r="B4" s="12" t="s">
        <v>17</v>
      </c>
      <c r="C4" s="13" t="s">
        <v>18</v>
      </c>
      <c r="D4" s="14" t="s">
        <v>19</v>
      </c>
      <c r="E4" s="15" t="s">
        <v>20</v>
      </c>
      <c r="F4" s="16" t="str">
        <f t="shared" si="0"/>
        <v>H</v>
      </c>
      <c r="G4" s="17" t="s">
        <v>21</v>
      </c>
      <c r="H4" s="18">
        <v>1969</v>
      </c>
      <c r="I4" s="18">
        <f t="shared" ca="1" si="1"/>
        <v>54</v>
      </c>
      <c r="J4" s="18">
        <v>2021</v>
      </c>
      <c r="K4" s="21" t="s">
        <v>22</v>
      </c>
    </row>
    <row r="5" spans="1:11" ht="45" customHeight="1" x14ac:dyDescent="0.25">
      <c r="A5" s="20" t="s">
        <v>16</v>
      </c>
      <c r="B5" s="12"/>
      <c r="C5" s="13"/>
      <c r="D5" s="14"/>
      <c r="E5" s="15"/>
      <c r="F5" s="16" t="str">
        <f t="shared" si="0"/>
        <v/>
      </c>
      <c r="G5" s="18"/>
      <c r="H5" s="18"/>
      <c r="I5" s="18" t="str">
        <f t="shared" ca="1" si="1"/>
        <v/>
      </c>
      <c r="J5" s="18"/>
      <c r="K5" s="21"/>
    </row>
    <row r="6" spans="1:11" ht="45" customHeight="1" x14ac:dyDescent="0.25">
      <c r="A6" s="22" t="s">
        <v>23</v>
      </c>
      <c r="B6" s="23" t="s">
        <v>11</v>
      </c>
      <c r="C6" s="13" t="s">
        <v>24</v>
      </c>
      <c r="D6" s="14" t="s">
        <v>25</v>
      </c>
      <c r="E6" s="15" t="s">
        <v>26</v>
      </c>
      <c r="F6" s="16" t="str">
        <f t="shared" si="0"/>
        <v>F</v>
      </c>
      <c r="G6" s="17" t="s">
        <v>21</v>
      </c>
      <c r="H6" s="18">
        <v>1974</v>
      </c>
      <c r="I6" s="18">
        <f t="shared" ca="1" si="1"/>
        <v>49</v>
      </c>
      <c r="J6" s="18">
        <v>2021</v>
      </c>
      <c r="K6" s="21"/>
    </row>
    <row r="7" spans="1:11" ht="45" customHeight="1" x14ac:dyDescent="0.25">
      <c r="A7" s="20" t="s">
        <v>27</v>
      </c>
      <c r="B7" s="12" t="s">
        <v>11</v>
      </c>
      <c r="C7" s="13" t="s">
        <v>28</v>
      </c>
      <c r="D7" s="14" t="s">
        <v>29</v>
      </c>
      <c r="E7" s="15" t="s">
        <v>30</v>
      </c>
      <c r="F7" s="16" t="str">
        <f t="shared" si="0"/>
        <v>F</v>
      </c>
      <c r="G7" s="18" t="s">
        <v>15</v>
      </c>
      <c r="H7" s="18">
        <v>1948</v>
      </c>
      <c r="I7" s="18">
        <f t="shared" ca="1" si="1"/>
        <v>75</v>
      </c>
      <c r="J7" s="18">
        <v>2021</v>
      </c>
      <c r="K7" s="21"/>
    </row>
    <row r="8" spans="1:11" ht="45" customHeight="1" x14ac:dyDescent="0.25">
      <c r="A8" s="20" t="s">
        <v>31</v>
      </c>
      <c r="B8" s="12" t="s">
        <v>17</v>
      </c>
      <c r="C8" s="13" t="s">
        <v>32</v>
      </c>
      <c r="D8" s="14" t="s">
        <v>13</v>
      </c>
      <c r="E8" s="15" t="s">
        <v>33</v>
      </c>
      <c r="F8" s="16" t="str">
        <f>IF(B8="","",IF(B8="Mme","F",IF(B8="Mlle","F",IF(B8="Sœur","F","H"))))</f>
        <v>H</v>
      </c>
      <c r="G8" s="17" t="s">
        <v>21</v>
      </c>
      <c r="H8" s="18">
        <v>1964</v>
      </c>
      <c r="I8" s="18">
        <f ca="1">IF(H8="","",YEAR(NOW())-H8)</f>
        <v>59</v>
      </c>
      <c r="J8" s="18">
        <v>2021</v>
      </c>
      <c r="K8" s="21" t="s">
        <v>87</v>
      </c>
    </row>
    <row r="9" spans="1:11" ht="45" customHeight="1" x14ac:dyDescent="0.25">
      <c r="A9" s="20" t="s">
        <v>34</v>
      </c>
      <c r="B9" s="12" t="s">
        <v>11</v>
      </c>
      <c r="C9" s="13" t="s">
        <v>35</v>
      </c>
      <c r="D9" s="24" t="s">
        <v>36</v>
      </c>
      <c r="E9" s="15" t="s">
        <v>37</v>
      </c>
      <c r="F9" s="16" t="str">
        <f t="shared" si="0"/>
        <v>F</v>
      </c>
      <c r="G9" s="18"/>
      <c r="H9" s="18">
        <v>1961</v>
      </c>
      <c r="I9" s="18">
        <f t="shared" ca="1" si="1"/>
        <v>62</v>
      </c>
      <c r="J9" s="18">
        <v>2021</v>
      </c>
      <c r="K9" s="21" t="s">
        <v>88</v>
      </c>
    </row>
    <row r="10" spans="1:11" ht="45" customHeight="1" x14ac:dyDescent="0.25">
      <c r="A10" s="20"/>
      <c r="B10" s="12"/>
      <c r="C10" s="13"/>
      <c r="D10" s="14"/>
      <c r="E10" s="15"/>
      <c r="F10" s="16"/>
      <c r="G10" s="17"/>
      <c r="H10" s="18"/>
      <c r="I10" s="18"/>
      <c r="J10" s="18"/>
      <c r="K10" s="21"/>
    </row>
    <row r="11" spans="1:11" ht="45" customHeight="1" x14ac:dyDescent="0.25">
      <c r="A11" s="20" t="s">
        <v>39</v>
      </c>
      <c r="B11" s="12" t="s">
        <v>17</v>
      </c>
      <c r="C11" s="13" t="s">
        <v>40</v>
      </c>
      <c r="D11" s="14" t="s">
        <v>41</v>
      </c>
      <c r="E11" s="15" t="s">
        <v>42</v>
      </c>
      <c r="F11" s="16" t="str">
        <f t="shared" si="0"/>
        <v>H</v>
      </c>
      <c r="G11" s="18" t="s">
        <v>15</v>
      </c>
      <c r="H11" s="18"/>
      <c r="I11" s="18" t="str">
        <f t="shared" ca="1" si="1"/>
        <v/>
      </c>
      <c r="J11" s="18">
        <v>2021</v>
      </c>
      <c r="K11" s="21" t="s">
        <v>87</v>
      </c>
    </row>
    <row r="12" spans="1:11" ht="45" customHeight="1" x14ac:dyDescent="0.25">
      <c r="A12" s="20" t="s">
        <v>39</v>
      </c>
      <c r="B12" s="12" t="s">
        <v>11</v>
      </c>
      <c r="C12" s="13" t="s">
        <v>43</v>
      </c>
      <c r="D12" s="14" t="s">
        <v>41</v>
      </c>
      <c r="E12" s="15" t="s">
        <v>44</v>
      </c>
      <c r="F12" s="16" t="str">
        <f t="shared" si="0"/>
        <v>F</v>
      </c>
      <c r="G12" s="18" t="s">
        <v>15</v>
      </c>
      <c r="H12" s="18"/>
      <c r="I12" s="18" t="str">
        <f t="shared" ca="1" si="1"/>
        <v/>
      </c>
      <c r="J12" s="18">
        <v>2021</v>
      </c>
      <c r="K12" s="21" t="s">
        <v>86</v>
      </c>
    </row>
    <row r="13" spans="1:11" ht="45" customHeight="1" x14ac:dyDescent="0.25">
      <c r="A13" s="20" t="s">
        <v>45</v>
      </c>
      <c r="B13" s="12" t="s">
        <v>11</v>
      </c>
      <c r="C13" s="13" t="s">
        <v>46</v>
      </c>
      <c r="D13" s="14" t="s">
        <v>47</v>
      </c>
      <c r="E13" s="15" t="s">
        <v>48</v>
      </c>
      <c r="F13" s="16" t="str">
        <f t="shared" si="0"/>
        <v>F</v>
      </c>
      <c r="G13" s="18"/>
      <c r="H13" s="18">
        <v>1965</v>
      </c>
      <c r="I13" s="18">
        <f t="shared" ca="1" si="1"/>
        <v>58</v>
      </c>
      <c r="J13" s="18">
        <v>2021</v>
      </c>
      <c r="K13" s="21"/>
    </row>
    <row r="14" spans="1:11" ht="45" customHeight="1" x14ac:dyDescent="0.25">
      <c r="A14" s="20"/>
      <c r="B14" s="12" t="s">
        <v>17</v>
      </c>
      <c r="C14" s="13" t="s">
        <v>49</v>
      </c>
      <c r="D14" s="14" t="s">
        <v>50</v>
      </c>
      <c r="E14" s="15" t="s">
        <v>51</v>
      </c>
      <c r="F14" s="16" t="str">
        <f t="shared" si="0"/>
        <v>H</v>
      </c>
      <c r="G14" s="18" t="s">
        <v>15</v>
      </c>
      <c r="H14" s="18">
        <v>1951</v>
      </c>
      <c r="I14" s="18">
        <f t="shared" ca="1" si="1"/>
        <v>72</v>
      </c>
      <c r="J14" s="18">
        <v>2021</v>
      </c>
      <c r="K14" s="21"/>
    </row>
    <row r="15" spans="1:11" ht="45" customHeight="1" x14ac:dyDescent="0.25">
      <c r="A15" s="20"/>
      <c r="B15" s="12" t="s">
        <v>17</v>
      </c>
      <c r="C15" s="13" t="s">
        <v>80</v>
      </c>
      <c r="D15" s="24" t="s">
        <v>81</v>
      </c>
      <c r="E15" s="25" t="s">
        <v>82</v>
      </c>
      <c r="F15" s="16" t="str">
        <f>IF(B15="","",IF(B15="Mme","F",IF(B15="Mlle","F",IF(B15="Sœur","F","H"))))</f>
        <v>H</v>
      </c>
      <c r="G15" s="18" t="s">
        <v>15</v>
      </c>
      <c r="H15" s="18"/>
      <c r="I15" s="18" t="str">
        <f ca="1">IF(H15="","",YEAR(NOW())-H15)</f>
        <v/>
      </c>
      <c r="J15" s="18"/>
      <c r="K15" s="21"/>
    </row>
    <row r="16" spans="1:11" ht="45" customHeight="1" x14ac:dyDescent="0.25">
      <c r="A16" s="20"/>
      <c r="B16" s="12" t="s">
        <v>89</v>
      </c>
      <c r="C16" s="13" t="s">
        <v>90</v>
      </c>
      <c r="D16" s="24" t="s">
        <v>92</v>
      </c>
      <c r="E16" s="25">
        <v>768335855</v>
      </c>
      <c r="F16" s="16" t="s">
        <v>91</v>
      </c>
      <c r="G16" s="18" t="s">
        <v>15</v>
      </c>
      <c r="H16" s="18"/>
      <c r="I16" s="18"/>
      <c r="J16" s="61"/>
      <c r="K16" s="21"/>
    </row>
    <row r="17" spans="1:11" ht="45" customHeight="1" x14ac:dyDescent="0.25">
      <c r="A17" s="20"/>
      <c r="B17" s="12" t="s">
        <v>17</v>
      </c>
      <c r="C17" s="13"/>
      <c r="D17" s="24"/>
      <c r="E17" s="25"/>
      <c r="F17" s="16"/>
      <c r="G17" s="18"/>
      <c r="H17" s="18"/>
      <c r="I17" s="18"/>
      <c r="J17" s="18"/>
      <c r="K17" s="21"/>
    </row>
    <row r="18" spans="1:11" ht="45" customHeight="1" x14ac:dyDescent="0.25">
      <c r="A18" s="20"/>
      <c r="B18" s="12" t="s">
        <v>17</v>
      </c>
      <c r="C18" s="13" t="s">
        <v>59</v>
      </c>
      <c r="D18" s="24"/>
      <c r="E18" s="25" t="s">
        <v>60</v>
      </c>
      <c r="F18" s="16" t="str">
        <f>IF(B18="","",IF(B18="Mme","F",IF(B18="Mlle","F",IF(B18="Sœur","F","H"))))</f>
        <v>H</v>
      </c>
      <c r="G18" s="18" t="s">
        <v>15</v>
      </c>
      <c r="H18" s="18"/>
      <c r="I18" s="18"/>
      <c r="J18" s="18">
        <v>2021</v>
      </c>
      <c r="K18" s="21"/>
    </row>
    <row r="19" spans="1:11" ht="45" customHeight="1" x14ac:dyDescent="0.25">
      <c r="A19" s="20"/>
      <c r="B19" s="12" t="s">
        <v>17</v>
      </c>
      <c r="C19" s="13" t="s">
        <v>64</v>
      </c>
      <c r="D19" s="24" t="s">
        <v>65</v>
      </c>
      <c r="E19" s="25" t="s">
        <v>66</v>
      </c>
      <c r="F19" s="16" t="str">
        <f>IF(B19="","",IF(B19="Mme","F",IF(B19="Mlle","F",IF(B19="Sœur","F","H"))))</f>
        <v>H</v>
      </c>
      <c r="G19" s="18" t="s">
        <v>15</v>
      </c>
      <c r="H19" s="18">
        <v>1946</v>
      </c>
      <c r="I19" s="18">
        <f ca="1">IF(H19="","",YEAR(NOW())-H19)</f>
        <v>77</v>
      </c>
      <c r="J19" s="18">
        <v>2021</v>
      </c>
      <c r="K19" s="21"/>
    </row>
    <row r="20" spans="1:11" s="53" customFormat="1" ht="45" customHeight="1" x14ac:dyDescent="0.25">
      <c r="A20" s="52"/>
      <c r="B20" s="33" t="s">
        <v>11</v>
      </c>
      <c r="C20" s="34" t="s">
        <v>52</v>
      </c>
      <c r="D20" s="35" t="s">
        <v>53</v>
      </c>
      <c r="E20" s="36" t="s">
        <v>54</v>
      </c>
      <c r="F20" s="37" t="str">
        <f t="shared" si="0"/>
        <v>F</v>
      </c>
      <c r="G20" s="38" t="s">
        <v>15</v>
      </c>
      <c r="H20" s="38"/>
      <c r="I20" s="38"/>
      <c r="J20" s="38">
        <v>2021</v>
      </c>
      <c r="K20" s="39" t="s">
        <v>38</v>
      </c>
    </row>
    <row r="21" spans="1:11" ht="45" customHeight="1" x14ac:dyDescent="0.25">
      <c r="A21" s="20"/>
      <c r="B21" s="12"/>
      <c r="C21" s="13"/>
      <c r="D21" s="14"/>
      <c r="E21" s="15"/>
      <c r="F21" s="16" t="str">
        <f t="shared" si="0"/>
        <v/>
      </c>
      <c r="G21" s="18"/>
      <c r="H21" s="18"/>
      <c r="I21" s="18"/>
      <c r="J21" s="18"/>
      <c r="K21" s="21"/>
    </row>
    <row r="22" spans="1:11" ht="45" customHeight="1" x14ac:dyDescent="0.25">
      <c r="A22" s="20"/>
      <c r="B22" s="12"/>
      <c r="C22" s="13"/>
      <c r="D22" s="14"/>
      <c r="E22" s="15"/>
      <c r="F22" s="16" t="str">
        <f t="shared" si="0"/>
        <v/>
      </c>
      <c r="G22" s="18"/>
      <c r="H22" s="18"/>
      <c r="I22" s="18" t="str">
        <f ca="1">IF(H22="","",YEAR(NOW())-H22)</f>
        <v/>
      </c>
      <c r="J22" s="18"/>
      <c r="K22" s="21"/>
    </row>
    <row r="23" spans="1:11" x14ac:dyDescent="0.25">
      <c r="A23" s="20"/>
      <c r="B23" s="12"/>
      <c r="C23" s="13"/>
      <c r="D23" s="24"/>
      <c r="E23" s="25"/>
      <c r="F23" s="16" t="str">
        <f t="shared" si="0"/>
        <v/>
      </c>
      <c r="G23" s="18"/>
      <c r="H23" s="18"/>
      <c r="I23" s="18" t="str">
        <f ca="1">IF(H23="","",YEAR(NOW())-H23)</f>
        <v/>
      </c>
      <c r="J23" s="18"/>
      <c r="K23" s="21"/>
    </row>
    <row r="24" spans="1:11" ht="15.75" thickBot="1" x14ac:dyDescent="0.3">
      <c r="A24" s="20"/>
      <c r="B24" s="12"/>
      <c r="C24" s="13"/>
      <c r="D24" s="24"/>
      <c r="E24" s="25"/>
      <c r="F24" s="16" t="str">
        <f t="shared" si="0"/>
        <v/>
      </c>
      <c r="G24" s="18"/>
      <c r="H24" s="18"/>
      <c r="I24" s="18" t="str">
        <f ca="1">IF(H24="","",YEAR(NOW())-H24)</f>
        <v/>
      </c>
      <c r="J24" s="18"/>
      <c r="K24" s="21"/>
    </row>
    <row r="25" spans="1:11" ht="36.75" thickBot="1" x14ac:dyDescent="0.3">
      <c r="A25" s="66">
        <f>COUNTA(C26:C34)</f>
        <v>8</v>
      </c>
      <c r="B25" s="67"/>
      <c r="C25" s="68"/>
      <c r="D25" s="26"/>
      <c r="E25" s="27"/>
      <c r="F25" s="9" t="s">
        <v>4</v>
      </c>
      <c r="G25" s="10" t="s">
        <v>5</v>
      </c>
      <c r="H25" s="10" t="s">
        <v>6</v>
      </c>
      <c r="I25" s="10" t="s">
        <v>7</v>
      </c>
      <c r="J25" s="10" t="s">
        <v>8</v>
      </c>
      <c r="K25" s="10" t="s">
        <v>9</v>
      </c>
    </row>
    <row r="26" spans="1:11" s="51" customFormat="1" ht="45" customHeight="1" x14ac:dyDescent="0.25">
      <c r="A26" s="41" t="s">
        <v>55</v>
      </c>
      <c r="B26" s="33" t="s">
        <v>11</v>
      </c>
      <c r="C26" s="34" t="s">
        <v>56</v>
      </c>
      <c r="D26" s="35" t="s">
        <v>57</v>
      </c>
      <c r="E26" s="36" t="s">
        <v>58</v>
      </c>
      <c r="F26" s="37" t="str">
        <f t="shared" ref="F26:F34" si="2">IF(B26="","",IF(B26="Mme","F",IF(B26="Mlle","F",IF(B26="Sœur","F","H"))))</f>
        <v>F</v>
      </c>
      <c r="G26" s="40" t="s">
        <v>15</v>
      </c>
      <c r="H26" s="38">
        <v>1945</v>
      </c>
      <c r="I26" s="38">
        <f ca="1">IF(H26="","",YEAR(NOW())-H26)</f>
        <v>78</v>
      </c>
      <c r="J26" s="38">
        <v>2021</v>
      </c>
      <c r="K26" s="39"/>
    </row>
    <row r="27" spans="1:11" s="51" customFormat="1" ht="45" customHeight="1" x14ac:dyDescent="0.25">
      <c r="A27" s="42"/>
      <c r="B27" s="43" t="s">
        <v>17</v>
      </c>
      <c r="C27" s="44" t="s">
        <v>61</v>
      </c>
      <c r="D27" s="45" t="s">
        <v>62</v>
      </c>
      <c r="E27" s="46" t="s">
        <v>63</v>
      </c>
      <c r="F27" s="47" t="str">
        <f t="shared" si="2"/>
        <v>H</v>
      </c>
      <c r="G27" s="48" t="s">
        <v>21</v>
      </c>
      <c r="H27" s="49"/>
      <c r="I27" s="49" t="str">
        <f ca="1">IF(H27="","",YEAR(NOW())-H27)</f>
        <v/>
      </c>
      <c r="J27" s="49">
        <v>2021</v>
      </c>
      <c r="K27" s="50"/>
    </row>
    <row r="28" spans="1:11" ht="45" customHeight="1" x14ac:dyDescent="0.25">
      <c r="A28" s="20"/>
      <c r="B28" s="12" t="s">
        <v>17</v>
      </c>
      <c r="C28" s="13" t="s">
        <v>67</v>
      </c>
      <c r="D28" s="24" t="s">
        <v>68</v>
      </c>
      <c r="E28" s="25"/>
      <c r="F28" s="16" t="str">
        <f t="shared" si="2"/>
        <v>H</v>
      </c>
      <c r="G28" s="18" t="s">
        <v>15</v>
      </c>
      <c r="H28" s="18"/>
      <c r="I28" s="18"/>
      <c r="J28" s="18">
        <v>2021</v>
      </c>
      <c r="K28" s="21"/>
    </row>
    <row r="29" spans="1:11" ht="45" customHeight="1" x14ac:dyDescent="0.25">
      <c r="A29" s="20"/>
      <c r="B29" s="12" t="s">
        <v>17</v>
      </c>
      <c r="C29" s="13" t="s">
        <v>69</v>
      </c>
      <c r="D29" s="24" t="s">
        <v>70</v>
      </c>
      <c r="E29" s="25" t="s">
        <v>71</v>
      </c>
      <c r="F29" s="16" t="str">
        <f t="shared" si="2"/>
        <v>H</v>
      </c>
      <c r="G29" s="18" t="s">
        <v>15</v>
      </c>
      <c r="H29" s="18">
        <v>1952</v>
      </c>
      <c r="I29" s="18">
        <f ca="1">IF(H29="","",YEAR(NOW())-H29)</f>
        <v>71</v>
      </c>
      <c r="J29" s="18">
        <v>2021</v>
      </c>
      <c r="K29" s="21"/>
    </row>
    <row r="30" spans="1:11" ht="45" customHeight="1" x14ac:dyDescent="0.25">
      <c r="A30" s="20"/>
      <c r="B30" s="12" t="s">
        <v>11</v>
      </c>
      <c r="C30" s="13" t="s">
        <v>72</v>
      </c>
      <c r="D30" s="24" t="s">
        <v>70</v>
      </c>
      <c r="E30" s="25" t="s">
        <v>73</v>
      </c>
      <c r="F30" s="16" t="str">
        <f t="shared" si="2"/>
        <v>F</v>
      </c>
      <c r="G30" s="18" t="s">
        <v>15</v>
      </c>
      <c r="H30" s="18">
        <v>1953</v>
      </c>
      <c r="I30" s="18">
        <f ca="1">IF(H30="","",YEAR(NOW())-H30)</f>
        <v>70</v>
      </c>
      <c r="J30" s="18">
        <v>2021</v>
      </c>
      <c r="K30" s="21"/>
    </row>
    <row r="31" spans="1:11" ht="45" customHeight="1" x14ac:dyDescent="0.25">
      <c r="A31" s="22"/>
      <c r="B31" s="54" t="s">
        <v>11</v>
      </c>
      <c r="C31" s="55" t="s">
        <v>74</v>
      </c>
      <c r="D31" s="56" t="s">
        <v>75</v>
      </c>
      <c r="E31" s="57" t="s">
        <v>76</v>
      </c>
      <c r="F31" s="58" t="str">
        <f t="shared" si="2"/>
        <v>F</v>
      </c>
      <c r="G31" s="59"/>
      <c r="H31" s="59"/>
      <c r="I31" s="59"/>
      <c r="J31" s="59"/>
      <c r="K31" s="60"/>
    </row>
    <row r="32" spans="1:11" ht="45" customHeight="1" x14ac:dyDescent="0.25">
      <c r="A32" s="20"/>
      <c r="B32" s="12" t="s">
        <v>11</v>
      </c>
      <c r="C32" s="13" t="s">
        <v>77</v>
      </c>
      <c r="D32" s="24" t="s">
        <v>78</v>
      </c>
      <c r="E32" s="25" t="s">
        <v>79</v>
      </c>
      <c r="F32" s="16" t="str">
        <f t="shared" si="2"/>
        <v>F</v>
      </c>
      <c r="G32" s="18" t="s">
        <v>21</v>
      </c>
      <c r="H32" s="18">
        <v>1987</v>
      </c>
      <c r="I32" s="18">
        <f ca="1">IF(H32="","",YEAR(NOW())-H32)</f>
        <v>36</v>
      </c>
      <c r="J32" s="18">
        <v>2021</v>
      </c>
      <c r="K32" s="21"/>
    </row>
    <row r="33" spans="1:11" s="51" customFormat="1" ht="45" customHeight="1" x14ac:dyDescent="0.25">
      <c r="A33" s="42"/>
      <c r="B33" s="33" t="s">
        <v>17</v>
      </c>
      <c r="C33" s="34" t="s">
        <v>83</v>
      </c>
      <c r="D33" s="35" t="s">
        <v>84</v>
      </c>
      <c r="E33" s="36" t="s">
        <v>85</v>
      </c>
      <c r="F33" s="37" t="str">
        <f t="shared" si="2"/>
        <v>H</v>
      </c>
      <c r="G33" s="38" t="s">
        <v>15</v>
      </c>
      <c r="H33" s="38">
        <v>1955</v>
      </c>
      <c r="I33" s="38">
        <f ca="1">IF(H33="","",YEAR(NOW())-H33)</f>
        <v>68</v>
      </c>
      <c r="J33" s="38">
        <v>2021</v>
      </c>
      <c r="K33" s="39"/>
    </row>
    <row r="34" spans="1:11" ht="45" customHeight="1" thickBot="1" x14ac:dyDescent="0.3">
      <c r="A34" s="28"/>
      <c r="B34" s="29"/>
      <c r="C34" s="30"/>
      <c r="D34" s="31"/>
      <c r="E34" s="32"/>
      <c r="F34" s="16" t="str">
        <f t="shared" si="2"/>
        <v/>
      </c>
      <c r="G34" s="18"/>
      <c r="H34" s="18"/>
      <c r="I34" s="18" t="str">
        <f ca="1">IF(H34="","",YEAR(NOW())-H34)</f>
        <v/>
      </c>
      <c r="J34" s="18"/>
      <c r="K34" s="21"/>
    </row>
  </sheetData>
  <mergeCells count="3">
    <mergeCell ref="C1:D1"/>
    <mergeCell ref="A2:C2"/>
    <mergeCell ref="A25:C25"/>
  </mergeCells>
  <hyperlinks>
    <hyperlink ref="E1" r:id="rId1" display="stvincentdepaul56570@gmail.com"/>
  </hyperlinks>
  <pageMargins left="0.59" right="0.54" top="0.28000000000000003" bottom="0.28999999999999998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Locmiquelic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Chantal_Jean-paul Gillard</cp:lastModifiedBy>
  <cp:lastPrinted>2022-09-29T15:20:52Z</cp:lastPrinted>
  <dcterms:created xsi:type="dcterms:W3CDTF">2022-09-26T16:09:19Z</dcterms:created>
  <dcterms:modified xsi:type="dcterms:W3CDTF">2023-01-30T16:45:16Z</dcterms:modified>
</cp:coreProperties>
</file>