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\_MyWebs\_Paroisses-PLL\Pages\Fichiers\StVincent\Cotisation\"/>
    </mc:Choice>
  </mc:AlternateContent>
  <bookViews>
    <workbookView xWindow="0" yWindow="0" windowWidth="25200" windowHeight="11985" tabRatio="500"/>
  </bookViews>
  <sheets>
    <sheet name="Feuil1" sheetId="1" r:id="rId1"/>
    <sheet name="Feuil2" sheetId="2" r:id="rId2"/>
    <sheet name="Feuil3" sheetId="3" r:id="rId3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8" i="1" l="1"/>
  <c r="I17" i="1" l="1"/>
  <c r="F17" i="1"/>
  <c r="I15" i="1"/>
  <c r="F15" i="1"/>
  <c r="I25" i="1"/>
  <c r="F25" i="1"/>
  <c r="I24" i="1"/>
  <c r="F24" i="1"/>
  <c r="I23" i="1"/>
  <c r="F23" i="1"/>
  <c r="I22" i="1"/>
  <c r="F22" i="1"/>
  <c r="I13" i="1"/>
  <c r="F13" i="1"/>
  <c r="I21" i="1"/>
  <c r="F21" i="1"/>
  <c r="I20" i="1"/>
  <c r="F20" i="1"/>
  <c r="A19" i="1"/>
  <c r="F14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I5" i="1"/>
  <c r="F5" i="1"/>
  <c r="I4" i="1"/>
  <c r="I3" i="1"/>
  <c r="F3" i="1"/>
  <c r="A2" i="1"/>
  <c r="F1" i="1"/>
  <c r="A1" i="1"/>
</calcChain>
</file>

<file path=xl/sharedStrings.xml><?xml version="1.0" encoding="utf-8"?>
<sst xmlns="http://schemas.openxmlformats.org/spreadsheetml/2006/main" count="148" uniqueCount="100">
  <si>
    <t>SAINT JOSEPH AR MOR
PORT-LOUIS  -  LOCMIQUELIC</t>
  </si>
  <si>
    <t xml:space="preserve"> stvincentdepaul56570@gmail.com</t>
  </si>
  <si>
    <t xml:space="preserve">Année Agrégation : </t>
  </si>
  <si>
    <t>Sexe</t>
  </si>
  <si>
    <t>Retraité</t>
  </si>
  <si>
    <t>Année
naissance</t>
  </si>
  <si>
    <t>Age</t>
  </si>
  <si>
    <t>Année adhésion</t>
  </si>
  <si>
    <t>Profession</t>
  </si>
  <si>
    <r>
      <rPr>
        <b/>
        <sz val="10"/>
        <color rgb="FF000000"/>
        <rFont val="Arial"/>
        <family val="2"/>
        <charset val="1"/>
      </rPr>
      <t xml:space="preserve">Présidente
</t>
    </r>
    <r>
      <rPr>
        <b/>
        <sz val="9"/>
        <color rgb="FF000000"/>
        <rFont val="Arial"/>
        <family val="2"/>
        <charset val="1"/>
      </rPr>
      <t>Année élection : 2021</t>
    </r>
  </si>
  <si>
    <t>Mme</t>
  </si>
  <si>
    <t>SERVEL Hélène</t>
  </si>
  <si>
    <t>17 rue du Général de Gaulle
56570 LOCMIQUELIC                   stvincentdepaul56570@gmail.com</t>
  </si>
  <si>
    <t xml:space="preserve">
06 19 23 83 39</t>
  </si>
  <si>
    <t>oui</t>
  </si>
  <si>
    <t>Retraitée</t>
  </si>
  <si>
    <t>Vice-Président</t>
  </si>
  <si>
    <t>M.</t>
  </si>
  <si>
    <t>AUMONNIER Maugan</t>
  </si>
  <si>
    <t>61 rue Henri Sellier
56570 LOCMIQUELIC
  mauganau@protonmail.com</t>
  </si>
  <si>
    <t xml:space="preserve">
06 63 93 58 11</t>
  </si>
  <si>
    <t>F</t>
  </si>
  <si>
    <t>Atsem</t>
  </si>
  <si>
    <t>Secrétaire</t>
  </si>
  <si>
    <t>FOUBERT Valentine</t>
  </si>
  <si>
    <t>22 rue de la Citadelle
56290 PORT-LOUIS
  valentine.foubert@wanadoo.fr</t>
  </si>
  <si>
    <t xml:space="preserve">
06 99 22 50 04</t>
  </si>
  <si>
    <t>En Activité</t>
  </si>
  <si>
    <t>Trésorier</t>
  </si>
  <si>
    <t>GILLARD Chantal</t>
  </si>
  <si>
    <t>11 bis avenue de Kerzo
56290 PORT-LOUIS
 jp_gillard@hotmail.com</t>
  </si>
  <si>
    <t xml:space="preserve">
06 62 75 50 69</t>
  </si>
  <si>
    <t>Conseiller Spirituel</t>
  </si>
  <si>
    <t>SERVEL Luc</t>
  </si>
  <si>
    <t>17 rue du Général de Gaulle
56570 LOCMIQUELIC stvincentdepaul56570@gmail.com</t>
  </si>
  <si>
    <t>02 97 33 91 12</t>
  </si>
  <si>
    <t>Enseignant</t>
  </si>
  <si>
    <t>Animateur Spirituel</t>
  </si>
  <si>
    <t>RAVAOARIMANA Mariette</t>
  </si>
  <si>
    <t>rue du Presbytère
56570 LOCMIQUELIC
  mariette.smmi@gmail.com</t>
  </si>
  <si>
    <t>07 68 25 09 09</t>
  </si>
  <si>
    <t>Sans</t>
  </si>
  <si>
    <t>Responsable Com</t>
  </si>
  <si>
    <t>BOURDIEC Jean-Pierre</t>
  </si>
  <si>
    <t>23 rue Auguste Brizeux
56290 PORT-LOUIS
  bourdiec.sip@wanadoo.fr</t>
  </si>
  <si>
    <t xml:space="preserve">
06 45 60 46 96</t>
  </si>
  <si>
    <t>BOURDIEC Suzanne</t>
  </si>
  <si>
    <t xml:space="preserve">
06 71 25 71 87</t>
  </si>
  <si>
    <t>Membres</t>
  </si>
  <si>
    <t>LE COINTRE Anne</t>
  </si>
  <si>
    <t>Bramroch 
56670 RIANTEC
  a.y.lecointre@free.fr</t>
  </si>
  <si>
    <t xml:space="preserve">02 97 11 04 92 </t>
  </si>
  <si>
    <t>LE GOFF Vincent</t>
  </si>
  <si>
    <t>35 rue ingénieur général Winter
56290 PORT-LOUIS
  legoff.vm2716@orange.fr</t>
  </si>
  <si>
    <t xml:space="preserve">
06 70 06 19 48</t>
  </si>
  <si>
    <t>LEROLLE-DEZANCOURT Béatrice</t>
  </si>
  <si>
    <t>18 rue des Dames 
56290-PORT-LOUIS</t>
  </si>
  <si>
    <t>06 30 90 71 47</t>
  </si>
  <si>
    <t>H</t>
  </si>
  <si>
    <t>Année</t>
  </si>
  <si>
    <t>Compagnon Ozanam</t>
  </si>
  <si>
    <t>BOULLY Angèle</t>
  </si>
  <si>
    <t>11 Chemin des Lavandières
56700 KERVIGNAC
  boully-balihaut.angele@orange.fr</t>
  </si>
  <si>
    <t xml:space="preserve">
06 70 51 29 80</t>
  </si>
  <si>
    <t xml:space="preserve"> oui</t>
  </si>
  <si>
    <t>FOUBERT Damien</t>
  </si>
  <si>
    <t>22 rue de la Citadelle
56290 PORT-LOUIS
  damien.foubert@wanadoo.fr</t>
  </si>
  <si>
    <t xml:space="preserve"> 
06 84 62 45 36</t>
  </si>
  <si>
    <t>En activité</t>
  </si>
  <si>
    <t>GILLARD Jean-Paul</t>
  </si>
  <si>
    <t>11 bis avenue de Kerzo
56290 PORT-LOUIS
  jp_gillard@hotmail.com</t>
  </si>
  <si>
    <t xml:space="preserve">
06 64 73 76 64</t>
  </si>
  <si>
    <t>GUIDON Gilles</t>
  </si>
  <si>
    <t>8 promenade François Buffet             56290 PORT-LOUIS   n_guidon@yahoo.fr</t>
  </si>
  <si>
    <t xml:space="preserve">
06 01 45 03 17</t>
  </si>
  <si>
    <t>GUIDON Nicole</t>
  </si>
  <si>
    <t xml:space="preserve"> 8 promenade François Buffet             56290 PORT-LOUIS   n_guidon@yahoo.fr</t>
  </si>
  <si>
    <t xml:space="preserve">
06 10 52 44 04</t>
  </si>
  <si>
    <t>GUILLOT Marion</t>
  </si>
  <si>
    <t>13 rue de la Pointe
56290 PORT-LOUIS
  marion_guillot@hotmail.fr</t>
  </si>
  <si>
    <t xml:space="preserve">
06 06 75 26 16</t>
  </si>
  <si>
    <t>VIDECOQ Philippe</t>
  </si>
  <si>
    <t>20 rue de la République
56570 LOCMIQUELIC
  philippe.videcoq@cegetel.net</t>
  </si>
  <si>
    <t xml:space="preserve">
06 84 59 25 80</t>
  </si>
  <si>
    <t>CHANTRIAUX Louis</t>
  </si>
  <si>
    <t>lchx56@gmail.com</t>
  </si>
  <si>
    <t>06 66 88 80 38</t>
  </si>
  <si>
    <t>GOUELLO Alain</t>
  </si>
  <si>
    <t>alaingouello@gmail.com</t>
  </si>
  <si>
    <t>GUIHENEUC Gaetane</t>
  </si>
  <si>
    <t>marc.guiheneuc@wanadoo.fr</t>
  </si>
  <si>
    <t>06 81 82 55 76</t>
  </si>
  <si>
    <t>JOUANNO Alain</t>
  </si>
  <si>
    <t>alain.jouanno0933@ora,ge.fr</t>
  </si>
  <si>
    <t>06 84 21 02 75</t>
  </si>
  <si>
    <t>Cotisat, 2022</t>
  </si>
  <si>
    <t>Total :</t>
  </si>
  <si>
    <t>a déménagé</t>
  </si>
  <si>
    <t>se retire</t>
  </si>
  <si>
    <t>dont 40 € ch (20 € x 2) et 70 €  espèces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</si>
</sst>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#,##0\ &quot;€&quot;;[Red]\-#,##0\ &quot;€&quot;"/>
    <numFmt numFmtId="164" formatCode="#&quot; membres&quot;"/>
    <numFmt numFmtId="165" formatCode="#&quot; Vincentiens&quot;"/>
    <numFmt numFmtId="166" formatCode="#&quot; Compagnons Ozanam&quot;"/>
    <numFmt numFmtId="167" formatCode="#,##0\ &quot;€&quot;"/>
    <numFmt numFmtId="169" formatCode="00000"/>
  </numFmts>
  <fonts count="12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color rgb="FF1111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theme="4" tint="-0.249977111117893"/>
      <name val="Arial Narrow"/>
      <family val="2"/>
    </font>
    <font>
      <b/>
      <sz val="11"/>
      <color rgb="FF000000"/>
      <name val="Arial Narrow"/>
      <family val="2"/>
    </font>
    <font>
      <sz val="10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BEEF4"/>
        <bgColor rgb="FFCCFFFF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rgb="FF969696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0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/>
    </xf>
    <xf numFmtId="0" fontId="0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4" borderId="9" xfId="0" applyFont="1" applyFill="1" applyBorder="1" applyAlignment="1">
      <alignment horizontal="center" vertical="top"/>
    </xf>
    <xf numFmtId="0" fontId="0" fillId="4" borderId="9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 wrapText="1"/>
    </xf>
    <xf numFmtId="0" fontId="3" fillId="4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167" fontId="3" fillId="3" borderId="8" xfId="0" applyNumberFormat="1" applyFont="1" applyFill="1" applyBorder="1" applyAlignment="1">
      <alignment horizontal="center" vertical="center" wrapText="1"/>
    </xf>
    <xf numFmtId="167" fontId="0" fillId="0" borderId="9" xfId="0" applyNumberFormat="1" applyBorder="1" applyAlignment="1">
      <alignment horizontal="center" vertical="center"/>
    </xf>
    <xf numFmtId="167" fontId="0" fillId="4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66" fontId="1" fillId="3" borderId="1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67" fontId="3" fillId="3" borderId="16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6" fontId="0" fillId="8" borderId="9" xfId="0" applyNumberFormat="1" applyFill="1" applyBorder="1" applyAlignment="1">
      <alignment horizontal="center" vertical="center"/>
    </xf>
    <xf numFmtId="6" fontId="0" fillId="0" borderId="18" xfId="0" applyNumberFormat="1" applyFill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2" borderId="3" xfId="0" applyFont="1" applyFill="1" applyBorder="1" applyAlignment="1">
      <alignment horizontal="center" vertical="center" wrapText="1"/>
    </xf>
    <xf numFmtId="169" fontId="3" fillId="0" borderId="9" xfId="0" applyNumberFormat="1" applyFont="1" applyFill="1" applyBorder="1" applyAlignment="1">
      <alignment horizontal="center" vertical="center" wrapText="1"/>
    </xf>
    <xf numFmtId="169" fontId="7" fillId="0" borderId="9" xfId="0" applyNumberFormat="1" applyFont="1" applyFill="1" applyBorder="1" applyAlignment="1">
      <alignment horizontal="center" vertical="center" wrapText="1"/>
    </xf>
    <xf numFmtId="169" fontId="3" fillId="0" borderId="9" xfId="0" applyNumberFormat="1" applyFont="1" applyBorder="1" applyAlignment="1">
      <alignment horizontal="center" vertical="center" wrapText="1"/>
    </xf>
    <xf numFmtId="169" fontId="3" fillId="4" borderId="9" xfId="0" applyNumberFormat="1" applyFont="1" applyFill="1" applyBorder="1" applyAlignment="1">
      <alignment horizontal="center" vertical="center" wrapText="1"/>
    </xf>
    <xf numFmtId="169" fontId="2" fillId="3" borderId="3" xfId="0" applyNumberFormat="1" applyFont="1" applyFill="1" applyBorder="1" applyAlignment="1">
      <alignment horizontal="center" vertical="center" wrapText="1"/>
    </xf>
    <xf numFmtId="169" fontId="0" fillId="0" borderId="0" xfId="0" applyNumberFormat="1" applyAlignment="1">
      <alignment horizontal="center" vertical="center"/>
    </xf>
    <xf numFmtId="0" fontId="0" fillId="7" borderId="0" xfId="0" applyFill="1"/>
    <xf numFmtId="0" fontId="1" fillId="9" borderId="9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169" fontId="3" fillId="9" borderId="9" xfId="0" applyNumberFormat="1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/>
    </xf>
    <xf numFmtId="167" fontId="0" fillId="9" borderId="11" xfId="0" applyNumberFormat="1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vertical="top" wrapText="1"/>
    </xf>
    <xf numFmtId="0" fontId="3" fillId="6" borderId="12" xfId="0" applyFont="1" applyFill="1" applyBorder="1" applyAlignment="1">
      <alignment vertical="top" wrapText="1"/>
    </xf>
    <xf numFmtId="169" fontId="3" fillId="6" borderId="12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167" fontId="0" fillId="6" borderId="13" xfId="0" applyNumberFormat="1" applyFill="1" applyBorder="1" applyAlignment="1">
      <alignment horizontal="center" vertical="center"/>
    </xf>
    <xf numFmtId="0" fontId="8" fillId="4" borderId="9" xfId="0" applyFont="1" applyFill="1" applyBorder="1" applyAlignment="1">
      <alignment vertical="top" wrapText="1"/>
    </xf>
    <xf numFmtId="0" fontId="0" fillId="4" borderId="9" xfId="0" applyFont="1" applyFill="1" applyBorder="1" applyAlignment="1">
      <alignment vertical="top"/>
    </xf>
    <xf numFmtId="169" fontId="0" fillId="4" borderId="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169" fontId="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7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9" fontId="3" fillId="4" borderId="9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10" borderId="12" xfId="0" applyFont="1" applyFill="1" applyBorder="1" applyAlignment="1">
      <alignment horizontal="center" vertical="center" wrapText="1"/>
    </xf>
    <xf numFmtId="0" fontId="0" fillId="1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guidon@yahoo.f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_guidon@yahoo.fr" TargetMode="External"/><Relationship Id="rId1" Type="http://schemas.openxmlformats.org/officeDocument/2006/relationships/hyperlink" Target="mailto:stvincentdepaul56570@gmail.com" TargetMode="External"/><Relationship Id="rId6" Type="http://schemas.openxmlformats.org/officeDocument/2006/relationships/hyperlink" Target="mailto:alain.jouanno0933@ora" TargetMode="External"/><Relationship Id="rId5" Type="http://schemas.openxmlformats.org/officeDocument/2006/relationships/hyperlink" Target="mailto:marc.guiheneuc@wanadoo.fr" TargetMode="External"/><Relationship Id="rId4" Type="http://schemas.openxmlformats.org/officeDocument/2006/relationships/hyperlink" Target="mailto:lchx5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tabSelected="1" topLeftCell="A13" zoomScaleNormal="100" workbookViewId="0">
      <selection activeCell="P12" sqref="P12"/>
    </sheetView>
  </sheetViews>
  <sheetFormatPr baseColWidth="10" defaultColWidth="10.85546875" defaultRowHeight="15" x14ac:dyDescent="0.25"/>
  <cols>
    <col min="1" max="1" width="16.140625" style="1" customWidth="1"/>
    <col min="2" max="2" width="6.85546875" style="1" customWidth="1"/>
    <col min="3" max="3" width="16.5703125" style="1" customWidth="1"/>
    <col min="4" max="4" width="28.85546875" customWidth="1"/>
    <col min="5" max="5" width="26.7109375" customWidth="1"/>
    <col min="6" max="6" width="6.5703125" style="5" customWidth="1"/>
    <col min="7" max="7" width="8.42578125" customWidth="1"/>
    <col min="8" max="8" width="10.140625" customWidth="1"/>
    <col min="9" max="9" width="5.85546875" customWidth="1"/>
    <col min="10" max="10" width="9.5703125" customWidth="1"/>
    <col min="11" max="11" width="9.5703125" style="30" customWidth="1"/>
    <col min="12" max="12" width="20" customWidth="1"/>
  </cols>
  <sheetData>
    <row r="1" spans="1:13" ht="68.25" customHeight="1" thickBot="1" x14ac:dyDescent="0.3">
      <c r="A1" s="2">
        <f>COUNTA(C3:C26)</f>
        <v>22</v>
      </c>
      <c r="B1" s="3"/>
      <c r="C1" s="28" t="s">
        <v>0</v>
      </c>
      <c r="D1" s="28"/>
      <c r="E1" s="48" t="s">
        <v>1</v>
      </c>
      <c r="F1" s="4" t="str">
        <f>IF(B1="","",IF(B1="Mme","F",IF(B1="Mlle","F",IF(B1="Sœur","F","H"))))</f>
        <v/>
      </c>
      <c r="G1" s="5"/>
      <c r="J1" s="5"/>
      <c r="L1" s="6"/>
    </row>
    <row r="2" spans="1:13" s="11" customFormat="1" ht="24.75" customHeight="1" x14ac:dyDescent="0.25">
      <c r="A2" s="29">
        <f>COUNTA(C3:C18)</f>
        <v>15</v>
      </c>
      <c r="B2" s="29"/>
      <c r="C2" s="29"/>
      <c r="D2" s="7" t="s">
        <v>2</v>
      </c>
      <c r="E2" s="8"/>
      <c r="F2" s="9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31" t="s">
        <v>95</v>
      </c>
      <c r="L2" s="10" t="s">
        <v>8</v>
      </c>
    </row>
    <row r="3" spans="1:13" ht="45.95" customHeight="1" x14ac:dyDescent="0.25">
      <c r="A3" s="12" t="s">
        <v>9</v>
      </c>
      <c r="B3" s="12" t="s">
        <v>10</v>
      </c>
      <c r="C3" s="12" t="s">
        <v>11</v>
      </c>
      <c r="D3" s="34" t="s">
        <v>12</v>
      </c>
      <c r="E3" s="49" t="s">
        <v>13</v>
      </c>
      <c r="F3" s="35" t="str">
        <f>IF(B3="","",IF(B3="Mme","F",IF(B3="Mlle","F",IF(B3="Sœur","F","H"))))</f>
        <v>F</v>
      </c>
      <c r="G3" s="36" t="s">
        <v>14</v>
      </c>
      <c r="H3" s="37">
        <v>1965</v>
      </c>
      <c r="I3" s="37">
        <f t="shared" ref="I3:I12" ca="1" si="0">IF(H3="","",YEAR(NOW())-H3)</f>
        <v>58</v>
      </c>
      <c r="J3" s="37">
        <v>2021</v>
      </c>
      <c r="K3" s="32">
        <v>10</v>
      </c>
      <c r="L3" s="15" t="s">
        <v>15</v>
      </c>
    </row>
    <row r="4" spans="1:13" ht="45.95" customHeight="1" x14ac:dyDescent="0.25">
      <c r="A4" s="12" t="s">
        <v>16</v>
      </c>
      <c r="B4" s="12" t="s">
        <v>17</v>
      </c>
      <c r="C4" s="12" t="s">
        <v>18</v>
      </c>
      <c r="D4" s="34" t="s">
        <v>19</v>
      </c>
      <c r="E4" s="49" t="s">
        <v>20</v>
      </c>
      <c r="F4" s="35" t="s">
        <v>21</v>
      </c>
      <c r="G4" s="36"/>
      <c r="H4" s="37">
        <v>1969</v>
      </c>
      <c r="I4" s="37">
        <f t="shared" ca="1" si="0"/>
        <v>54</v>
      </c>
      <c r="J4" s="37">
        <v>2021</v>
      </c>
      <c r="K4" s="32">
        <v>10</v>
      </c>
      <c r="L4" s="17" t="s">
        <v>22</v>
      </c>
    </row>
    <row r="5" spans="1:13" ht="45.95" customHeight="1" x14ac:dyDescent="0.25">
      <c r="A5" s="18" t="s">
        <v>23</v>
      </c>
      <c r="B5" s="18" t="s">
        <v>10</v>
      </c>
      <c r="C5" s="12" t="s">
        <v>24</v>
      </c>
      <c r="D5" s="34" t="s">
        <v>25</v>
      </c>
      <c r="E5" s="49" t="s">
        <v>26</v>
      </c>
      <c r="F5" s="35" t="str">
        <f t="shared" ref="F5:F14" si="1">IF(B5="","",IF(B5="Mme","F",IF(B5="Mlle","F",IF(B5="Sœur","F","H"))))</f>
        <v>F</v>
      </c>
      <c r="G5" s="36"/>
      <c r="H5" s="37">
        <v>1974</v>
      </c>
      <c r="I5" s="37">
        <f t="shared" ca="1" si="0"/>
        <v>49</v>
      </c>
      <c r="J5" s="37">
        <v>2021</v>
      </c>
      <c r="K5" s="32"/>
      <c r="L5" s="17" t="s">
        <v>27</v>
      </c>
      <c r="M5" s="44">
        <v>10</v>
      </c>
    </row>
    <row r="6" spans="1:13" ht="45.95" customHeight="1" x14ac:dyDescent="0.25">
      <c r="A6" s="12" t="s">
        <v>28</v>
      </c>
      <c r="B6" s="12" t="s">
        <v>10</v>
      </c>
      <c r="C6" s="12" t="s">
        <v>29</v>
      </c>
      <c r="D6" s="34" t="s">
        <v>30</v>
      </c>
      <c r="E6" s="49" t="s">
        <v>31</v>
      </c>
      <c r="F6" s="35" t="str">
        <f t="shared" si="1"/>
        <v>F</v>
      </c>
      <c r="G6" s="37" t="s">
        <v>14</v>
      </c>
      <c r="H6" s="37">
        <v>1948</v>
      </c>
      <c r="I6" s="37">
        <f t="shared" ca="1" si="0"/>
        <v>75</v>
      </c>
      <c r="J6" s="37">
        <v>2021</v>
      </c>
      <c r="K6" s="32">
        <v>10</v>
      </c>
      <c r="L6" s="17" t="s">
        <v>15</v>
      </c>
    </row>
    <row r="7" spans="1:13" ht="45.95" customHeight="1" x14ac:dyDescent="0.25">
      <c r="A7" s="12" t="s">
        <v>32</v>
      </c>
      <c r="B7" s="12" t="s">
        <v>17</v>
      </c>
      <c r="C7" s="12" t="s">
        <v>33</v>
      </c>
      <c r="D7" s="34" t="s">
        <v>34</v>
      </c>
      <c r="E7" s="49" t="s">
        <v>35</v>
      </c>
      <c r="F7" s="35" t="str">
        <f t="shared" si="1"/>
        <v>H</v>
      </c>
      <c r="G7" s="36"/>
      <c r="H7" s="37">
        <v>1964</v>
      </c>
      <c r="I7" s="37">
        <f t="shared" ca="1" si="0"/>
        <v>59</v>
      </c>
      <c r="J7" s="37">
        <v>2021</v>
      </c>
      <c r="K7" s="32">
        <v>10</v>
      </c>
      <c r="L7" s="17" t="s">
        <v>36</v>
      </c>
    </row>
    <row r="8" spans="1:13" ht="45.95" customHeight="1" x14ac:dyDescent="0.25">
      <c r="A8" s="12" t="s">
        <v>37</v>
      </c>
      <c r="B8" s="12" t="s">
        <v>10</v>
      </c>
      <c r="C8" s="12" t="s">
        <v>38</v>
      </c>
      <c r="D8" s="34" t="s">
        <v>39</v>
      </c>
      <c r="E8" s="50" t="s">
        <v>40</v>
      </c>
      <c r="F8" s="35" t="str">
        <f t="shared" si="1"/>
        <v>F</v>
      </c>
      <c r="G8" s="37"/>
      <c r="H8" s="37">
        <v>1961</v>
      </c>
      <c r="I8" s="37">
        <f t="shared" ca="1" si="0"/>
        <v>62</v>
      </c>
      <c r="J8" s="37">
        <v>2021</v>
      </c>
      <c r="K8" s="32"/>
      <c r="L8" s="17" t="s">
        <v>41</v>
      </c>
    </row>
    <row r="9" spans="1:13" ht="45.95" customHeight="1" x14ac:dyDescent="0.25">
      <c r="A9" s="12" t="s">
        <v>42</v>
      </c>
      <c r="B9" s="12" t="s">
        <v>17</v>
      </c>
      <c r="C9" s="12" t="s">
        <v>43</v>
      </c>
      <c r="D9" s="16" t="s">
        <v>44</v>
      </c>
      <c r="E9" s="51" t="s">
        <v>45</v>
      </c>
      <c r="F9" s="20" t="str">
        <f t="shared" si="1"/>
        <v>H</v>
      </c>
      <c r="G9" s="14" t="s">
        <v>14</v>
      </c>
      <c r="H9" s="14"/>
      <c r="I9" s="14" t="str">
        <f t="shared" ca="1" si="0"/>
        <v/>
      </c>
      <c r="J9" s="14">
        <v>2021</v>
      </c>
      <c r="K9" s="32">
        <v>10</v>
      </c>
      <c r="L9" s="17" t="s">
        <v>4</v>
      </c>
    </row>
    <row r="10" spans="1:13" ht="45.95" customHeight="1" x14ac:dyDescent="0.25">
      <c r="A10" s="12" t="s">
        <v>42</v>
      </c>
      <c r="B10" s="12" t="s">
        <v>10</v>
      </c>
      <c r="C10" s="12" t="s">
        <v>46</v>
      </c>
      <c r="D10" s="16" t="s">
        <v>44</v>
      </c>
      <c r="E10" s="51" t="s">
        <v>47</v>
      </c>
      <c r="F10" s="20" t="str">
        <f t="shared" si="1"/>
        <v>F</v>
      </c>
      <c r="G10" s="14" t="s">
        <v>14</v>
      </c>
      <c r="H10" s="14"/>
      <c r="I10" s="14" t="str">
        <f t="shared" ca="1" si="0"/>
        <v/>
      </c>
      <c r="J10" s="14">
        <v>2021</v>
      </c>
      <c r="K10" s="32">
        <v>10</v>
      </c>
      <c r="L10" s="17" t="s">
        <v>15</v>
      </c>
    </row>
    <row r="11" spans="1:13" ht="45.95" customHeight="1" x14ac:dyDescent="0.25">
      <c r="A11" s="12" t="s">
        <v>48</v>
      </c>
      <c r="B11" s="12" t="s">
        <v>10</v>
      </c>
      <c r="C11" s="12" t="s">
        <v>49</v>
      </c>
      <c r="D11" s="16" t="s">
        <v>50</v>
      </c>
      <c r="E11" s="51" t="s">
        <v>51</v>
      </c>
      <c r="F11" s="20" t="str">
        <f t="shared" si="1"/>
        <v>F</v>
      </c>
      <c r="G11" s="14"/>
      <c r="H11" s="14">
        <v>1965</v>
      </c>
      <c r="I11" s="14">
        <f t="shared" ca="1" si="0"/>
        <v>58</v>
      </c>
      <c r="J11" s="14">
        <v>2021</v>
      </c>
      <c r="L11" s="17"/>
      <c r="M11" s="44">
        <v>10</v>
      </c>
    </row>
    <row r="12" spans="1:13" ht="45.95" customHeight="1" x14ac:dyDescent="0.25">
      <c r="A12" s="12" t="s">
        <v>48</v>
      </c>
      <c r="B12" s="12" t="s">
        <v>17</v>
      </c>
      <c r="C12" s="12" t="s">
        <v>52</v>
      </c>
      <c r="D12" s="16" t="s">
        <v>53</v>
      </c>
      <c r="E12" s="51" t="s">
        <v>54</v>
      </c>
      <c r="F12" s="20" t="str">
        <f t="shared" si="1"/>
        <v>H</v>
      </c>
      <c r="G12" s="14" t="s">
        <v>14</v>
      </c>
      <c r="H12" s="14">
        <v>1951</v>
      </c>
      <c r="I12" s="14">
        <f t="shared" ca="1" si="0"/>
        <v>72</v>
      </c>
      <c r="J12" s="14">
        <v>2021</v>
      </c>
      <c r="K12" s="32">
        <v>10</v>
      </c>
      <c r="L12" s="19"/>
    </row>
    <row r="13" spans="1:13" ht="45.95" customHeight="1" x14ac:dyDescent="0.25">
      <c r="A13" s="12" t="s">
        <v>48</v>
      </c>
      <c r="B13" s="12" t="s">
        <v>17</v>
      </c>
      <c r="C13" s="12" t="s">
        <v>69</v>
      </c>
      <c r="D13" s="24" t="s">
        <v>70</v>
      </c>
      <c r="E13" s="51" t="s">
        <v>71</v>
      </c>
      <c r="F13" s="20" t="str">
        <f>IF(B13="","",IF(B13="Mme","F",IF(B13="Mlle","F",IF(B13="Sœur","F","H"))))</f>
        <v>H</v>
      </c>
      <c r="G13" s="14" t="s">
        <v>14</v>
      </c>
      <c r="H13" s="14">
        <v>1946</v>
      </c>
      <c r="I13" s="14">
        <f ca="1">IF(H13="","",YEAR(NOW())-H13)</f>
        <v>77</v>
      </c>
      <c r="J13" s="14">
        <v>2021</v>
      </c>
      <c r="K13" s="32">
        <v>10</v>
      </c>
      <c r="L13" s="17" t="s">
        <v>4</v>
      </c>
    </row>
    <row r="14" spans="1:13" ht="45.75" customHeight="1" x14ac:dyDescent="0.25">
      <c r="A14" s="56" t="s">
        <v>48</v>
      </c>
      <c r="B14" s="56" t="s">
        <v>10</v>
      </c>
      <c r="C14" s="56" t="s">
        <v>55</v>
      </c>
      <c r="D14" s="57" t="s">
        <v>56</v>
      </c>
      <c r="E14" s="58" t="s">
        <v>57</v>
      </c>
      <c r="F14" s="59" t="str">
        <f t="shared" si="1"/>
        <v>F</v>
      </c>
      <c r="G14" s="60" t="s">
        <v>14</v>
      </c>
      <c r="H14" s="60"/>
      <c r="I14" s="60"/>
      <c r="J14" s="60">
        <v>2021</v>
      </c>
      <c r="K14" s="61"/>
      <c r="L14" s="83" t="s">
        <v>97</v>
      </c>
    </row>
    <row r="15" spans="1:13" ht="45.95" customHeight="1" x14ac:dyDescent="0.25">
      <c r="A15" s="25"/>
      <c r="B15" s="25" t="s">
        <v>17</v>
      </c>
      <c r="C15" s="25" t="s">
        <v>84</v>
      </c>
      <c r="D15" s="26" t="s">
        <v>85</v>
      </c>
      <c r="E15" s="52" t="s">
        <v>86</v>
      </c>
      <c r="F15" s="27" t="str">
        <f>IF(B15="","",IF(B15="Mme","F",IF(B15="Mlle","F",IF(B15="Sœur","F","H"))))</f>
        <v>H</v>
      </c>
      <c r="G15" s="22"/>
      <c r="H15" s="22"/>
      <c r="I15" s="22" t="str">
        <f ca="1">IF(H15="","",YEAR(NOW())-H15)</f>
        <v/>
      </c>
      <c r="J15" s="22"/>
      <c r="K15" s="33">
        <v>10</v>
      </c>
      <c r="L15" s="23"/>
    </row>
    <row r="16" spans="1:13" s="55" customFormat="1" ht="45.95" customHeight="1" x14ac:dyDescent="0.25">
      <c r="A16" s="25"/>
      <c r="B16" s="69" t="s">
        <v>10</v>
      </c>
      <c r="C16" s="69" t="s">
        <v>89</v>
      </c>
      <c r="D16" s="70" t="s">
        <v>90</v>
      </c>
      <c r="E16" s="71" t="s">
        <v>91</v>
      </c>
      <c r="F16" s="27" t="s">
        <v>21</v>
      </c>
      <c r="G16" s="22"/>
      <c r="H16" s="22"/>
      <c r="I16" s="22"/>
      <c r="J16" s="22"/>
      <c r="K16" s="33">
        <v>10</v>
      </c>
      <c r="L16" s="23"/>
    </row>
    <row r="17" spans="1:13" ht="45.95" customHeight="1" x14ac:dyDescent="0.25">
      <c r="A17" s="25"/>
      <c r="B17" s="25" t="s">
        <v>17</v>
      </c>
      <c r="C17" s="25" t="s">
        <v>92</v>
      </c>
      <c r="D17" s="26" t="s">
        <v>93</v>
      </c>
      <c r="E17" s="78" t="s">
        <v>94</v>
      </c>
      <c r="F17" s="27" t="str">
        <f>IF(B17="","",IF(B17="Mme","F",IF(B17="Mlle","F",IF(B17="Sœur","F","H"))))</f>
        <v>H</v>
      </c>
      <c r="G17" s="22"/>
      <c r="H17" s="22"/>
      <c r="I17" s="22" t="str">
        <f ca="1">IF(H17="","",YEAR(NOW())-H17)</f>
        <v/>
      </c>
      <c r="J17" s="22"/>
      <c r="K17" s="33">
        <v>10</v>
      </c>
      <c r="L17" s="23"/>
    </row>
    <row r="18" spans="1:13" s="11" customFormat="1" ht="15" customHeight="1" thickBot="1" x14ac:dyDescent="0.3">
      <c r="A18" s="72"/>
      <c r="B18" s="72"/>
      <c r="D18" s="73"/>
      <c r="E18" s="74"/>
      <c r="F18" s="4"/>
      <c r="G18" s="75"/>
      <c r="H18" s="75"/>
      <c r="I18" s="75"/>
      <c r="J18" s="75"/>
      <c r="K18" s="76"/>
      <c r="L18" s="77"/>
    </row>
    <row r="19" spans="1:13" s="11" customFormat="1" ht="27.75" customHeight="1" thickBot="1" x14ac:dyDescent="0.3">
      <c r="A19" s="38">
        <f>COUNTA(C20:C26)</f>
        <v>7</v>
      </c>
      <c r="B19" s="38"/>
      <c r="C19" s="38"/>
      <c r="D19" s="39"/>
      <c r="E19" s="53"/>
      <c r="F19" s="40" t="s">
        <v>3</v>
      </c>
      <c r="G19" s="41" t="s">
        <v>4</v>
      </c>
      <c r="H19" s="41" t="s">
        <v>59</v>
      </c>
      <c r="I19" s="41" t="s">
        <v>6</v>
      </c>
      <c r="J19" s="41" t="s">
        <v>7</v>
      </c>
      <c r="K19" s="42" t="s">
        <v>7</v>
      </c>
      <c r="L19" s="43" t="s">
        <v>8</v>
      </c>
    </row>
    <row r="20" spans="1:13" ht="53.25" customHeight="1" x14ac:dyDescent="0.25">
      <c r="A20" s="62" t="s">
        <v>60</v>
      </c>
      <c r="B20" s="62" t="s">
        <v>10</v>
      </c>
      <c r="C20" s="62" t="s">
        <v>61</v>
      </c>
      <c r="D20" s="63" t="s">
        <v>62</v>
      </c>
      <c r="E20" s="64" t="s">
        <v>63</v>
      </c>
      <c r="F20" s="65" t="str">
        <f t="shared" ref="F20:F25" si="2">IF(B20="","",IF(B20="Mme","F",IF(B20="Mlle","F",IF(B20="Sœur","F","H"))))</f>
        <v>F</v>
      </c>
      <c r="G20" s="66" t="s">
        <v>64</v>
      </c>
      <c r="H20" s="67">
        <v>1945</v>
      </c>
      <c r="I20" s="67">
        <f t="shared" ref="I20:I25" ca="1" si="3">IF(H20="","",YEAR(NOW())-H20)</f>
        <v>78</v>
      </c>
      <c r="J20" s="67">
        <v>2021</v>
      </c>
      <c r="K20" s="68"/>
      <c r="L20" s="82" t="s">
        <v>98</v>
      </c>
    </row>
    <row r="21" spans="1:13" ht="45.95" customHeight="1" x14ac:dyDescent="0.25">
      <c r="A21" s="12"/>
      <c r="B21" s="12" t="s">
        <v>17</v>
      </c>
      <c r="C21" s="12" t="s">
        <v>65</v>
      </c>
      <c r="D21" s="16" t="s">
        <v>66</v>
      </c>
      <c r="E21" s="51" t="s">
        <v>67</v>
      </c>
      <c r="F21" s="20" t="str">
        <f t="shared" si="2"/>
        <v>H</v>
      </c>
      <c r="G21" s="13"/>
      <c r="H21" s="14"/>
      <c r="I21" s="14" t="str">
        <f t="shared" ca="1" si="3"/>
        <v/>
      </c>
      <c r="J21" s="14">
        <v>2021</v>
      </c>
      <c r="L21" s="17" t="s">
        <v>68</v>
      </c>
      <c r="M21" s="45"/>
    </row>
    <row r="22" spans="1:13" ht="45.95" customHeight="1" x14ac:dyDescent="0.25">
      <c r="A22" s="12"/>
      <c r="B22" s="12" t="s">
        <v>17</v>
      </c>
      <c r="C22" s="12" t="s">
        <v>72</v>
      </c>
      <c r="D22" s="16" t="s">
        <v>73</v>
      </c>
      <c r="E22" s="51" t="s">
        <v>74</v>
      </c>
      <c r="F22" s="20" t="str">
        <f t="shared" si="2"/>
        <v>H</v>
      </c>
      <c r="G22" s="14" t="s">
        <v>14</v>
      </c>
      <c r="H22" s="14">
        <v>1952</v>
      </c>
      <c r="I22" s="14">
        <f t="shared" ca="1" si="3"/>
        <v>71</v>
      </c>
      <c r="J22" s="14">
        <v>2021</v>
      </c>
      <c r="K22" s="32"/>
      <c r="L22" s="17" t="s">
        <v>4</v>
      </c>
    </row>
    <row r="23" spans="1:13" ht="45.95" customHeight="1" x14ac:dyDescent="0.25">
      <c r="A23" s="12"/>
      <c r="B23" s="12" t="s">
        <v>10</v>
      </c>
      <c r="C23" s="12" t="s">
        <v>75</v>
      </c>
      <c r="D23" s="16" t="s">
        <v>76</v>
      </c>
      <c r="E23" s="51" t="s">
        <v>77</v>
      </c>
      <c r="F23" s="20" t="str">
        <f t="shared" si="2"/>
        <v>F</v>
      </c>
      <c r="G23" s="14" t="s">
        <v>14</v>
      </c>
      <c r="H23" s="14">
        <v>1953</v>
      </c>
      <c r="I23" s="14">
        <f t="shared" ca="1" si="3"/>
        <v>70</v>
      </c>
      <c r="J23" s="14">
        <v>2021</v>
      </c>
      <c r="K23" s="32"/>
      <c r="L23" s="17" t="s">
        <v>15</v>
      </c>
    </row>
    <row r="24" spans="1:13" ht="45.95" customHeight="1" x14ac:dyDescent="0.25">
      <c r="A24" s="12"/>
      <c r="B24" s="12" t="s">
        <v>10</v>
      </c>
      <c r="C24" s="12" t="s">
        <v>78</v>
      </c>
      <c r="D24" s="16" t="s">
        <v>79</v>
      </c>
      <c r="E24" s="51" t="s">
        <v>80</v>
      </c>
      <c r="F24" s="20" t="str">
        <f t="shared" si="2"/>
        <v>F</v>
      </c>
      <c r="G24" s="14"/>
      <c r="H24" s="14">
        <v>1987</v>
      </c>
      <c r="I24" s="14">
        <f t="shared" ca="1" si="3"/>
        <v>36</v>
      </c>
      <c r="J24" s="14">
        <v>2021</v>
      </c>
      <c r="K24" s="32"/>
      <c r="L24" s="17" t="s">
        <v>68</v>
      </c>
    </row>
    <row r="25" spans="1:13" ht="45.95" customHeight="1" x14ac:dyDescent="0.25">
      <c r="A25" s="12"/>
      <c r="B25" s="12" t="s">
        <v>17</v>
      </c>
      <c r="C25" s="12" t="s">
        <v>81</v>
      </c>
      <c r="D25" s="16" t="s">
        <v>82</v>
      </c>
      <c r="E25" s="51" t="s">
        <v>83</v>
      </c>
      <c r="F25" s="20" t="str">
        <f t="shared" si="2"/>
        <v>H</v>
      </c>
      <c r="G25" s="14" t="s">
        <v>14</v>
      </c>
      <c r="H25" s="14">
        <v>1955</v>
      </c>
      <c r="I25" s="14">
        <f t="shared" ca="1" si="3"/>
        <v>68</v>
      </c>
      <c r="J25" s="14">
        <v>2021</v>
      </c>
      <c r="K25" s="32"/>
      <c r="L25" s="17"/>
    </row>
    <row r="26" spans="1:13" s="55" customFormat="1" ht="45.95" customHeight="1" x14ac:dyDescent="0.25">
      <c r="A26" s="25"/>
      <c r="B26" s="69" t="s">
        <v>17</v>
      </c>
      <c r="C26" s="69" t="s">
        <v>87</v>
      </c>
      <c r="D26" s="70" t="s">
        <v>88</v>
      </c>
      <c r="E26" s="71"/>
      <c r="F26" s="27" t="s">
        <v>58</v>
      </c>
      <c r="G26" s="22"/>
      <c r="H26" s="22"/>
      <c r="I26" s="22"/>
      <c r="J26" s="22"/>
      <c r="K26" s="33"/>
      <c r="L26" s="23"/>
    </row>
    <row r="27" spans="1:13" x14ac:dyDescent="0.25">
      <c r="B27"/>
      <c r="C27"/>
      <c r="E27" s="54"/>
      <c r="L27" s="79" t="s">
        <v>99</v>
      </c>
    </row>
    <row r="28" spans="1:13" ht="18" x14ac:dyDescent="0.3">
      <c r="B28" s="21"/>
      <c r="C28" s="21"/>
      <c r="E28" s="54"/>
      <c r="J28" s="47" t="s">
        <v>96</v>
      </c>
      <c r="K28" s="46">
        <f>SUM(K3:K26)</f>
        <v>110</v>
      </c>
      <c r="L28" s="80"/>
    </row>
    <row r="29" spans="1:13" x14ac:dyDescent="0.25">
      <c r="B29" s="21"/>
      <c r="C29" s="21"/>
      <c r="E29" s="54"/>
      <c r="L29" s="80"/>
    </row>
    <row r="30" spans="1:13" x14ac:dyDescent="0.25">
      <c r="C30"/>
      <c r="E30" s="54"/>
      <c r="L30" s="81"/>
    </row>
    <row r="31" spans="1:13" x14ac:dyDescent="0.25">
      <c r="E31" s="54"/>
    </row>
    <row r="32" spans="1:13" x14ac:dyDescent="0.25">
      <c r="E32" s="54"/>
    </row>
    <row r="33" spans="5:5" x14ac:dyDescent="0.25">
      <c r="E33" s="54"/>
    </row>
    <row r="34" spans="5:5" x14ac:dyDescent="0.25">
      <c r="E34" s="54"/>
    </row>
    <row r="35" spans="5:5" x14ac:dyDescent="0.25">
      <c r="E35" s="54"/>
    </row>
    <row r="36" spans="5:5" x14ac:dyDescent="0.25">
      <c r="E36" s="54"/>
    </row>
    <row r="37" spans="5:5" x14ac:dyDescent="0.25">
      <c r="E37" s="54"/>
    </row>
    <row r="38" spans="5:5" x14ac:dyDescent="0.25">
      <c r="E38" s="54"/>
    </row>
    <row r="39" spans="5:5" x14ac:dyDescent="0.25">
      <c r="E39" s="54"/>
    </row>
    <row r="40" spans="5:5" x14ac:dyDescent="0.25">
      <c r="E40" s="54"/>
    </row>
    <row r="41" spans="5:5" x14ac:dyDescent="0.25">
      <c r="E41" s="54"/>
    </row>
    <row r="42" spans="5:5" x14ac:dyDescent="0.25">
      <c r="E42" s="54"/>
    </row>
    <row r="43" spans="5:5" x14ac:dyDescent="0.25">
      <c r="E43" s="54"/>
    </row>
    <row r="44" spans="5:5" x14ac:dyDescent="0.25">
      <c r="E44" s="54"/>
    </row>
    <row r="45" spans="5:5" x14ac:dyDescent="0.25">
      <c r="E45" s="54"/>
    </row>
    <row r="46" spans="5:5" x14ac:dyDescent="0.25">
      <c r="E46" s="54"/>
    </row>
    <row r="47" spans="5:5" x14ac:dyDescent="0.25">
      <c r="E47" s="54"/>
    </row>
    <row r="48" spans="5:5" x14ac:dyDescent="0.25">
      <c r="E48" s="54"/>
    </row>
    <row r="49" spans="5:5" x14ac:dyDescent="0.25">
      <c r="E49" s="54"/>
    </row>
    <row r="50" spans="5:5" x14ac:dyDescent="0.25">
      <c r="E50" s="54"/>
    </row>
    <row r="51" spans="5:5" x14ac:dyDescent="0.25">
      <c r="E51" s="54"/>
    </row>
    <row r="52" spans="5:5" x14ac:dyDescent="0.25">
      <c r="E52" s="54"/>
    </row>
    <row r="53" spans="5:5" x14ac:dyDescent="0.25">
      <c r="E53" s="54"/>
    </row>
    <row r="54" spans="5:5" x14ac:dyDescent="0.25">
      <c r="E54" s="54"/>
    </row>
    <row r="55" spans="5:5" x14ac:dyDescent="0.25">
      <c r="E55" s="54"/>
    </row>
    <row r="56" spans="5:5" x14ac:dyDescent="0.25">
      <c r="E56" s="54"/>
    </row>
    <row r="57" spans="5:5" x14ac:dyDescent="0.25">
      <c r="E57" s="54"/>
    </row>
    <row r="58" spans="5:5" x14ac:dyDescent="0.25">
      <c r="E58" s="54"/>
    </row>
    <row r="59" spans="5:5" x14ac:dyDescent="0.25">
      <c r="E59" s="54"/>
    </row>
    <row r="60" spans="5:5" x14ac:dyDescent="0.25">
      <c r="E60" s="54"/>
    </row>
    <row r="61" spans="5:5" x14ac:dyDescent="0.25">
      <c r="E61" s="54"/>
    </row>
    <row r="62" spans="5:5" x14ac:dyDescent="0.25">
      <c r="E62" s="54"/>
    </row>
    <row r="63" spans="5:5" x14ac:dyDescent="0.25">
      <c r="E63" s="54"/>
    </row>
    <row r="64" spans="5:5" x14ac:dyDescent="0.25">
      <c r="E64" s="54"/>
    </row>
    <row r="65" spans="5:5" x14ac:dyDescent="0.25">
      <c r="E65" s="54"/>
    </row>
    <row r="66" spans="5:5" x14ac:dyDescent="0.25">
      <c r="E66" s="54"/>
    </row>
    <row r="67" spans="5:5" x14ac:dyDescent="0.25">
      <c r="E67" s="54"/>
    </row>
  </sheetData>
  <mergeCells count="4">
    <mergeCell ref="C1:D1"/>
    <mergeCell ref="A2:C2"/>
    <mergeCell ref="A19:C19"/>
    <mergeCell ref="L27:L30"/>
  </mergeCells>
  <hyperlinks>
    <hyperlink ref="E1" r:id="rId1" display="stvincentdepaul56570@gmail.com"/>
    <hyperlink ref="D22" r:id="rId2"/>
    <hyperlink ref="D23" r:id="rId3"/>
    <hyperlink ref="D15" r:id="rId4"/>
    <hyperlink ref="D16" r:id="rId5"/>
    <hyperlink ref="D17" r:id="rId6"/>
  </hyperlink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855468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855468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Windows</dc:creator>
  <dc:description/>
  <cp:lastModifiedBy>Chantal_Jean-paul Gillard</cp:lastModifiedBy>
  <cp:revision>13</cp:revision>
  <cp:lastPrinted>2021-09-28T08:46:44Z</cp:lastPrinted>
  <dcterms:created xsi:type="dcterms:W3CDTF">2021-09-28T08:44:47Z</dcterms:created>
  <dcterms:modified xsi:type="dcterms:W3CDTF">2023-01-31T10:35:40Z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